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ЗФ за 2015 рік" sheetId="1" r:id="rId1"/>
    <sheet name="СФ за 2015 рік" sheetId="2" r:id="rId2"/>
  </sheets>
  <definedNames>
    <definedName name="_xlnm.Print_Titles" localSheetId="0">'ЗФ за 2015 рік'!$12:$15</definedName>
    <definedName name="_xlnm.Print_Titles" localSheetId="1">'СФ за 2015 рік'!$12:$15</definedName>
    <definedName name="_xlnm.Print_Area" localSheetId="0">'ЗФ за 2015 рік'!$A$1:$F$98</definedName>
    <definedName name="_xlnm.Print_Area" localSheetId="1">'СФ за 2015 рік'!$A$1:$F$45</definedName>
  </definedNames>
  <calcPr fullCalcOnLoad="1"/>
</workbook>
</file>

<file path=xl/sharedStrings.xml><?xml version="1.0" encoding="utf-8"?>
<sst xmlns="http://schemas.openxmlformats.org/spreadsheetml/2006/main" count="145" uniqueCount="127">
  <si>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</si>
  <si>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</si>
  <si>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</si>
  <si>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</si>
  <si>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</si>
  <si>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</si>
  <si>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</si>
  <si>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</si>
  <si>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</si>
  <si>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</si>
  <si>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</si>
  <si>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</si>
  <si>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</si>
  <si>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</si>
  <si>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</si>
  <si>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</si>
  <si>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</si>
  <si>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</si>
  <si>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</si>
  <si>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діяльності з надання платних послуг, сплачений юридичними особами, що справлявся до 1 січня 2015 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</si>
  <si>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</si>
  <si>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</si>
  <si>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</si>
  <si>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</si>
  <si>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</si>
  <si>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</si>
  <si>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</si>
  <si>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</si>
  <si>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</si>
  <si>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</si>
  <si>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</si>
  <si>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</si>
  <si>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</si>
  <si>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Доходи від операцій з капіталом  </t>
  </si>
  <si>
    <t>Надходження від продажу основного капіталу  </t>
  </si>
  <si>
    <t>Цільові фонди  </t>
  </si>
  <si>
    <t>Разом доходів</t>
  </si>
  <si>
    <t>Офіційні трансферти  </t>
  </si>
  <si>
    <t>Від органів державного управління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</si>
  <si>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</si>
  <si>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</si>
  <si>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</si>
  <si>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</si>
  <si>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</si>
  <si>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</si>
  <si>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</si>
  <si>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</si>
  <si>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</si>
  <si>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</si>
  <si>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</si>
  <si>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</si>
  <si>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1.Доходи бюджету м.Нетішин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</si>
  <si>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</si>
  <si>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</si>
  <si>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</si>
  <si>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Місцеві податки і збори</t>
  </si>
  <si>
    <t>Власні надходження бюджетних установ</t>
  </si>
  <si>
    <t>Плата за оренду майна бюджетних установ</t>
  </si>
  <si>
    <t>Благодійні внески, гранти та дарунки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</si>
  <si>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</si>
  <si>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</si>
  <si>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</si>
  <si>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</si>
  <si>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</si>
  <si>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</si>
  <si>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</si>
  <si>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</si>
  <si>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</si>
  <si>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</si>
  <si>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</si>
  <si>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</si>
  <si>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</si>
  <si>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</si>
  <si>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</si>
  <si>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</si>
  <si>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</si>
  <si>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</si>
  <si>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</si>
  <si>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Субвенції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</si>
  <si>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</si>
  <si>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</si>
  <si>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</si>
  <si>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</si>
  <si>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</si>
  <si>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</si>
  <si>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</si>
  <si>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</si>
  <si>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</si>
  <si>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</si>
  <si>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</si>
  <si>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Інші субвенції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</si>
  <si>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</si>
  <si>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</si>
  <si>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</si>
  <si>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Збір за здійснення діяльності у сфері розваг, сплачений фізичними особами, що справлявся до 1 січня 2015 року</t>
  </si>
  <si>
    <t>Cубвенція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</si>
  <si>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</si>
  <si>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Усього </t>
  </si>
  <si>
    <t>Кошти від продажу землі</t>
  </si>
  <si>
    <t>Доходи від операцій з капіталом</t>
  </si>
  <si>
    <t>Кошти від продажу землі і нематеріальних активів</t>
  </si>
  <si>
    <t>Інші субвенції</t>
  </si>
  <si>
    <t xml:space="preserve">Усього доходів без урахування міжбюджетних трансфертів з державного бюджету </t>
  </si>
  <si>
    <t xml:space="preserve">Усього доходів з урахування міжбюджетних трансфертів з державного бюджету </t>
  </si>
  <si>
    <t>Усього:</t>
  </si>
  <si>
    <t>Надходження коштів пайової участі у розвитку інфраструктури населеного пункту</t>
  </si>
  <si>
    <t>Усього доходів з урахуванням міжбюджетних трансфертів з державного бюджету</t>
  </si>
  <si>
    <t xml:space="preserve">про виконання загального фонду бюджету міста Нетішин за 2015 рік </t>
  </si>
  <si>
    <t xml:space="preserve">про виконання спеціального фонду бюджету міста Нетішин за 2015 рік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</si>
  <si>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</si>
  <si>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</si>
  <si>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</si>
  <si>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</si>
  <si>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Дотації</t>
  </si>
  <si>
    <t>Стабілізаційна дотація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</si>
  <si>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</si>
  <si>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</si>
  <si>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</si>
  <si>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</si>
  <si>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</si>
  <si>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</si>
  <si>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ЗАТВЕРДЖЕНО</t>
  </si>
  <si>
    <t>рішенням шостої сесії</t>
  </si>
  <si>
    <t>Нетішинської міської ради VII скликання</t>
  </si>
  <si>
    <t>Додаток 1</t>
  </si>
  <si>
    <t>29.01.2016 № 6/___</t>
  </si>
  <si>
    <t>Додаток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</si>
</sst>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;[Red]#,##0"/>
    <numFmt numFmtId="177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2" fontId="20" fillId="0" borderId="10" xfId="0" applyNumberFormat="1" applyFont="1" applyFill="1" applyBorder="1" applyAlignment="1" applyProtection="1">
      <alignment horizontal="right"/>
      <protection/>
    </xf>
    <xf numFmtId="177" fontId="20" fillId="0" borderId="10" xfId="0" applyNumberFormat="1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4" fontId="20" fillId="0" borderId="10" xfId="0" applyNumberFormat="1" applyFont="1" applyFill="1" applyBorder="1" applyAlignment="1" applyProtection="1">
      <alignment horizontal="right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" fontId="20" fillId="0" borderId="0" xfId="53" applyNumberFormat="1" applyFont="1" applyFill="1" applyBorder="1" applyAlignment="1" applyProtection="1">
      <alignment horizontal="right"/>
      <protection/>
    </xf>
    <xf numFmtId="2" fontId="20" fillId="0" borderId="0" xfId="0" applyNumberFormat="1" applyFont="1" applyFill="1" applyBorder="1" applyAlignment="1" applyProtection="1">
      <alignment horizontal="right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2" fontId="20" fillId="0" borderId="11" xfId="0" applyNumberFormat="1" applyFont="1" applyFill="1" applyBorder="1" applyAlignment="1" applyProtection="1">
      <alignment horizontal="right"/>
      <protection/>
    </xf>
    <xf numFmtId="177" fontId="20" fillId="0" borderId="11" xfId="0" applyNumberFormat="1" applyFont="1" applyFill="1" applyBorder="1" applyAlignment="1" applyProtection="1">
      <alignment horizontal="right"/>
      <protection/>
    </xf>
    <xf numFmtId="0" fontId="20" fillId="0" borderId="11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justify" wrapText="1"/>
    </xf>
    <xf numFmtId="4" fontId="20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 vertical="center"/>
      <protection/>
    </xf>
    <xf numFmtId="177" fontId="26" fillId="0" borderId="11" xfId="0" applyNumberFormat="1" applyFont="1" applyFill="1" applyBorder="1" applyAlignment="1" applyProtection="1">
      <alignment horizontal="right"/>
      <protection/>
    </xf>
    <xf numFmtId="4" fontId="20" fillId="0" borderId="11" xfId="0" applyNumberFormat="1" applyFont="1" applyFill="1" applyBorder="1" applyAlignment="1">
      <alignment horizontal="right" wrapText="1"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justify" vertical="center" wrapText="1"/>
    </xf>
    <xf numFmtId="4" fontId="26" fillId="0" borderId="10" xfId="0" applyNumberFormat="1" applyFont="1" applyBorder="1" applyAlignment="1">
      <alignment horizontal="right" wrapText="1"/>
    </xf>
    <xf numFmtId="2" fontId="26" fillId="0" borderId="10" xfId="0" applyNumberFormat="1" applyFont="1" applyFill="1" applyBorder="1" applyAlignment="1" applyProtection="1">
      <alignment horizontal="right"/>
      <protection/>
    </xf>
    <xf numFmtId="177" fontId="26" fillId="0" borderId="10" xfId="0" applyNumberFormat="1" applyFont="1" applyFill="1" applyBorder="1" applyAlignment="1" applyProtection="1">
      <alignment horizontal="right"/>
      <protection/>
    </xf>
    <xf numFmtId="4" fontId="26" fillId="0" borderId="10" xfId="0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 horizontal="justify" vertical="top" wrapText="1"/>
    </xf>
    <xf numFmtId="4" fontId="26" fillId="0" borderId="11" xfId="0" applyNumberFormat="1" applyFont="1" applyBorder="1" applyAlignment="1">
      <alignment/>
    </xf>
    <xf numFmtId="2" fontId="26" fillId="0" borderId="11" xfId="0" applyNumberFormat="1" applyFont="1" applyFill="1" applyBorder="1" applyAlignment="1" applyProtection="1">
      <alignment horizontal="right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 applyProtection="1">
      <alignment horizontal="right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 applyProtection="1">
      <alignment horizontal="right"/>
      <protection/>
    </xf>
    <xf numFmtId="2" fontId="27" fillId="0" borderId="10" xfId="0" applyNumberFormat="1" applyFont="1" applyFill="1" applyBorder="1" applyAlignment="1" applyProtection="1">
      <alignment horizontal="right"/>
      <protection/>
    </xf>
    <xf numFmtId="177" fontId="27" fillId="0" borderId="10" xfId="0" applyNumberFormat="1" applyFont="1" applyFill="1" applyBorder="1" applyAlignment="1" applyProtection="1">
      <alignment horizontal="right"/>
      <protection/>
    </xf>
    <xf numFmtId="0" fontId="25" fillId="0" borderId="10" xfId="0" applyFont="1" applyFill="1" applyBorder="1" applyAlignment="1">
      <alignment horizontal="left" vertical="center" wrapText="1"/>
    </xf>
    <xf numFmtId="1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justify" vertical="center" wrapText="1"/>
    </xf>
    <xf numFmtId="4" fontId="27" fillId="0" borderId="10" xfId="0" applyNumberFormat="1" applyFont="1" applyFill="1" applyBorder="1" applyAlignment="1">
      <alignment horizontal="right" wrapText="1"/>
    </xf>
    <xf numFmtId="0" fontId="27" fillId="0" borderId="11" xfId="0" applyFont="1" applyBorder="1" applyAlignment="1">
      <alignment horizontal="justify" vertical="top" wrapText="1"/>
    </xf>
    <xf numFmtId="4" fontId="27" fillId="0" borderId="11" xfId="0" applyNumberFormat="1" applyFont="1" applyBorder="1" applyAlignment="1">
      <alignment/>
    </xf>
    <xf numFmtId="2" fontId="27" fillId="0" borderId="11" xfId="0" applyNumberFormat="1" applyFont="1" applyFill="1" applyBorder="1" applyAlignment="1" applyProtection="1">
      <alignment horizontal="right"/>
      <protection/>
    </xf>
    <xf numFmtId="177" fontId="27" fillId="0" borderId="11" xfId="0" applyNumberFormat="1" applyFont="1" applyFill="1" applyBorder="1" applyAlignment="1" applyProtection="1">
      <alignment horizontal="right"/>
      <protection/>
    </xf>
    <xf numFmtId="0" fontId="25" fillId="0" borderId="10" xfId="0" applyFont="1" applyFill="1" applyBorder="1" applyAlignment="1">
      <alignment horizontal="justify" vertical="center" wrapText="1"/>
    </xf>
    <xf numFmtId="0" fontId="22" fillId="0" borderId="0" xfId="0" applyNumberFormat="1" applyFont="1" applyFill="1" applyAlignment="1" applyProtection="1">
      <alignment horizontal="left" vertical="center"/>
      <protection/>
    </xf>
    <xf numFmtId="4" fontId="26" fillId="0" borderId="11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wrapText="1"/>
    </xf>
    <xf numFmtId="2" fontId="26" fillId="0" borderId="11" xfId="0" applyNumberFormat="1" applyFont="1" applyBorder="1" applyAlignment="1">
      <alignment vertical="center"/>
    </xf>
    <xf numFmtId="2" fontId="27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/>
        <i val="0"/>
      </font>
      <fill>
        <patternFill>
          <bgColor rgb="FFFF9900"/>
        </patternFill>
      </fill>
      <border/>
    </dxf>
    <dxf>
      <fill>
        <patternFill>
          <bgColor rgb="FFFFFFCC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120" zoomScaleNormal="120" workbookViewId="0" topLeftCell="A1">
      <selection activeCell="B8" sqref="B8:F8"/>
    </sheetView>
  </sheetViews>
  <sheetFormatPr defaultColWidth="9.00390625" defaultRowHeight="12.75"/>
  <cols>
    <col min="1" max="1" width="10.875" style="0" bestFit="1" customWidth="1"/>
    <col min="2" max="2" width="43.25390625" style="0" customWidth="1"/>
    <col min="3" max="3" width="13.00390625" style="0" customWidth="1"/>
    <col min="4" max="4" width="13.25390625" style="0" customWidth="1"/>
    <col min="5" max="5" width="11.875" style="0" customWidth="1"/>
    <col min="6" max="6" width="10.125" style="0" customWidth="1"/>
  </cols>
  <sheetData>
    <row r="1" ht="12.75">
      <c r="D1" t="s">
        <v>124</v>
      </c>
    </row>
    <row r="2" ht="12.75">
      <c r="D2" t="s">
        <v>121</v>
      </c>
    </row>
    <row r="3" ht="12.75">
      <c r="D3" t="s">
        <v>122</v>
      </c>
    </row>
    <row r="4" ht="12.75">
      <c r="D4" t="s">
        <v>123</v>
      </c>
    </row>
    <row r="5" ht="12.75">
      <c r="D5" t="s">
        <v>125</v>
      </c>
    </row>
    <row r="6" spans="4:6" ht="12.75">
      <c r="D6" s="65"/>
      <c r="E6" s="65"/>
      <c r="F6" s="65"/>
    </row>
    <row r="8" spans="2:6" ht="15.75">
      <c r="B8" s="61" t="s">
        <v>50</v>
      </c>
      <c r="C8" s="62"/>
      <c r="D8" s="62"/>
      <c r="E8" s="62"/>
      <c r="F8" s="63"/>
    </row>
    <row r="9" spans="2:6" ht="15.75">
      <c r="B9" s="61" t="s">
        <v>107</v>
      </c>
      <c r="C9" s="63"/>
      <c r="D9" s="63"/>
      <c r="E9" s="63"/>
      <c r="F9" s="63"/>
    </row>
    <row r="10" spans="2:6" ht="15.75">
      <c r="B10" s="53" t="s">
        <v>51</v>
      </c>
      <c r="C10" s="64"/>
      <c r="D10" s="64"/>
      <c r="E10" s="64"/>
      <c r="F10" s="5"/>
    </row>
    <row r="11" spans="1:6" ht="12.75">
      <c r="A11" s="22"/>
      <c r="B11" s="24"/>
      <c r="C11" s="21"/>
      <c r="D11" s="21"/>
      <c r="E11" s="21"/>
      <c r="F11" s="23" t="s">
        <v>52</v>
      </c>
    </row>
    <row r="12" spans="1:6" ht="12.75">
      <c r="A12" s="68" t="s">
        <v>42</v>
      </c>
      <c r="B12" s="68" t="s">
        <v>43</v>
      </c>
      <c r="C12" s="69" t="s">
        <v>44</v>
      </c>
      <c r="D12" s="70"/>
      <c r="E12" s="70"/>
      <c r="F12" s="71"/>
    </row>
    <row r="13" spans="1:6" ht="2.25" customHeight="1">
      <c r="A13" s="68"/>
      <c r="B13" s="68"/>
      <c r="C13" s="72"/>
      <c r="D13" s="73"/>
      <c r="E13" s="73"/>
      <c r="F13" s="74"/>
    </row>
    <row r="14" spans="1:6" ht="12.75" customHeight="1">
      <c r="A14" s="66"/>
      <c r="B14" s="66"/>
      <c r="C14" s="69" t="s">
        <v>45</v>
      </c>
      <c r="D14" s="69" t="s">
        <v>46</v>
      </c>
      <c r="E14" s="69" t="s">
        <v>47</v>
      </c>
      <c r="F14" s="66" t="s">
        <v>48</v>
      </c>
    </row>
    <row r="15" spans="1:6" ht="52.5" customHeight="1">
      <c r="A15" s="67"/>
      <c r="B15" s="67"/>
      <c r="C15" s="72"/>
      <c r="D15" s="72"/>
      <c r="E15" s="72"/>
      <c r="F15" s="67"/>
    </row>
    <row r="16" spans="1:6" ht="24.75" customHeight="1">
      <c r="A16" s="36">
        <v>10000000</v>
      </c>
      <c r="B16" s="37" t="s">
        <v>111</v>
      </c>
      <c r="C16" s="38">
        <f>C17+C26+C29+C31+C56</f>
        <v>92274725</v>
      </c>
      <c r="D16" s="38">
        <f>D17+D26+D29+D31+D56</f>
        <v>98155578.67</v>
      </c>
      <c r="E16" s="30">
        <f aca="true" t="shared" si="0" ref="E16:E46">+D16-C16</f>
        <v>5880853.670000002</v>
      </c>
      <c r="F16" s="31">
        <f aca="true" t="shared" si="1" ref="F16:F25">+D16/C16*100</f>
        <v>106.37320097133858</v>
      </c>
    </row>
    <row r="17" spans="1:6" ht="33" customHeight="1">
      <c r="A17" s="36">
        <v>11000000</v>
      </c>
      <c r="B17" s="37" t="s">
        <v>109</v>
      </c>
      <c r="C17" s="38">
        <f>C18+C24</f>
        <v>73307600</v>
      </c>
      <c r="D17" s="38">
        <f>D18+D24</f>
        <v>78284662.24000001</v>
      </c>
      <c r="E17" s="30">
        <f t="shared" si="0"/>
        <v>4977062.24000001</v>
      </c>
      <c r="F17" s="31">
        <f t="shared" si="1"/>
        <v>106.78928547653996</v>
      </c>
    </row>
    <row r="18" spans="1:6" ht="15" customHeight="1">
      <c r="A18" s="39">
        <v>110100000</v>
      </c>
      <c r="B18" s="40" t="s">
        <v>110</v>
      </c>
      <c r="C18" s="41">
        <f>SUM(C19:C23)</f>
        <v>73161100</v>
      </c>
      <c r="D18" s="41">
        <f>SUM(D19:D23)</f>
        <v>78300054.24000001</v>
      </c>
      <c r="E18" s="42">
        <f t="shared" si="0"/>
        <v>5138954.24000001</v>
      </c>
      <c r="F18" s="43">
        <f t="shared" si="1"/>
        <v>107.02416207520118</v>
      </c>
    </row>
    <row r="19" spans="1:6" ht="44.25" customHeight="1">
      <c r="A19" s="6">
        <v>11010100</v>
      </c>
      <c r="B19" s="3" t="s">
        <v>49</v>
      </c>
      <c r="C19" s="9">
        <v>68717900</v>
      </c>
      <c r="D19" s="9">
        <v>73591075.54</v>
      </c>
      <c r="E19" s="1">
        <f t="shared" si="0"/>
        <v>4873175.540000007</v>
      </c>
      <c r="F19" s="2">
        <f t="shared" si="1"/>
        <v>107.09156644775236</v>
      </c>
    </row>
    <row r="20" spans="1:6" ht="69.75" customHeight="1">
      <c r="A20" s="6">
        <v>11010200</v>
      </c>
      <c r="B20" s="3" t="s">
        <v>1</v>
      </c>
      <c r="C20" s="9">
        <v>2458300</v>
      </c>
      <c r="D20" s="9">
        <v>2693212.9</v>
      </c>
      <c r="E20" s="1">
        <f t="shared" si="0"/>
        <v>234912.8999999999</v>
      </c>
      <c r="F20" s="2">
        <f t="shared" si="1"/>
        <v>109.55590855469227</v>
      </c>
    </row>
    <row r="21" spans="1:6" ht="48.75" customHeight="1">
      <c r="A21" s="6">
        <v>11010400</v>
      </c>
      <c r="B21" s="3" t="s">
        <v>2</v>
      </c>
      <c r="C21" s="9">
        <v>230400</v>
      </c>
      <c r="D21" s="9">
        <v>234968.81</v>
      </c>
      <c r="E21" s="1">
        <f t="shared" si="0"/>
        <v>4568.809999999998</v>
      </c>
      <c r="F21" s="2">
        <f t="shared" si="1"/>
        <v>101.98299045138887</v>
      </c>
    </row>
    <row r="22" spans="1:6" ht="48" customHeight="1">
      <c r="A22" s="6">
        <v>11010500</v>
      </c>
      <c r="B22" s="3" t="s">
        <v>3</v>
      </c>
      <c r="C22" s="9">
        <v>428100</v>
      </c>
      <c r="D22" s="9">
        <v>375852.6</v>
      </c>
      <c r="E22" s="1">
        <f t="shared" si="0"/>
        <v>-52247.40000000002</v>
      </c>
      <c r="F22" s="2">
        <f t="shared" si="1"/>
        <v>87.79551506657323</v>
      </c>
    </row>
    <row r="23" spans="1:6" ht="70.5" customHeight="1">
      <c r="A23" s="6">
        <v>11010900</v>
      </c>
      <c r="B23" s="3" t="s">
        <v>4</v>
      </c>
      <c r="C23" s="9">
        <v>1326400</v>
      </c>
      <c r="D23" s="9">
        <v>1404944.39</v>
      </c>
      <c r="E23" s="1">
        <f t="shared" si="0"/>
        <v>78544.3899999999</v>
      </c>
      <c r="F23" s="2">
        <f t="shared" si="1"/>
        <v>105.9216216827503</v>
      </c>
    </row>
    <row r="24" spans="1:6" ht="15.75" customHeight="1">
      <c r="A24" s="39">
        <v>11020000</v>
      </c>
      <c r="B24" s="40" t="s">
        <v>5</v>
      </c>
      <c r="C24" s="41">
        <f>C25</f>
        <v>146500</v>
      </c>
      <c r="D24" s="41">
        <f>D25</f>
        <v>-15392</v>
      </c>
      <c r="E24" s="42">
        <f t="shared" si="0"/>
        <v>-161892</v>
      </c>
      <c r="F24" s="43">
        <f t="shared" si="1"/>
        <v>-10.506484641638226</v>
      </c>
    </row>
    <row r="25" spans="1:6" ht="29.25" customHeight="1">
      <c r="A25" s="6">
        <v>11020200</v>
      </c>
      <c r="B25" s="3" t="s">
        <v>68</v>
      </c>
      <c r="C25" s="9">
        <v>146500</v>
      </c>
      <c r="D25" s="9">
        <v>-15392</v>
      </c>
      <c r="E25" s="1">
        <f t="shared" si="0"/>
        <v>-161892</v>
      </c>
      <c r="F25" s="2">
        <f t="shared" si="1"/>
        <v>-10.506484641638226</v>
      </c>
    </row>
    <row r="26" spans="1:6" ht="32.25" customHeight="1">
      <c r="A26" s="36">
        <v>13000000</v>
      </c>
      <c r="B26" s="37" t="s">
        <v>6</v>
      </c>
      <c r="C26" s="38">
        <f>C27</f>
        <v>30500</v>
      </c>
      <c r="D26" s="38">
        <f>D27</f>
        <v>30537.45</v>
      </c>
      <c r="E26" s="30">
        <f t="shared" si="0"/>
        <v>37.45000000000073</v>
      </c>
      <c r="F26" s="31">
        <v>0</v>
      </c>
    </row>
    <row r="27" spans="1:6" ht="34.5" customHeight="1">
      <c r="A27" s="39">
        <v>13010000</v>
      </c>
      <c r="B27" s="40" t="s">
        <v>7</v>
      </c>
      <c r="C27" s="41">
        <f>C28</f>
        <v>30500</v>
      </c>
      <c r="D27" s="41">
        <f>D28</f>
        <v>30537.45</v>
      </c>
      <c r="E27" s="42">
        <f t="shared" si="0"/>
        <v>37.45000000000073</v>
      </c>
      <c r="F27" s="43">
        <v>0</v>
      </c>
    </row>
    <row r="28" spans="1:6" ht="71.25" customHeight="1">
      <c r="A28" s="6">
        <v>13010200</v>
      </c>
      <c r="B28" s="3" t="s">
        <v>69</v>
      </c>
      <c r="C28" s="9">
        <v>30500</v>
      </c>
      <c r="D28" s="9">
        <v>30537.45</v>
      </c>
      <c r="E28" s="1">
        <f t="shared" si="0"/>
        <v>37.45000000000073</v>
      </c>
      <c r="F28" s="2">
        <v>0</v>
      </c>
    </row>
    <row r="29" spans="1:6" ht="12.75">
      <c r="A29" s="36">
        <v>14000000</v>
      </c>
      <c r="B29" s="37" t="s">
        <v>8</v>
      </c>
      <c r="C29" s="38">
        <f>C30</f>
        <v>3750000</v>
      </c>
      <c r="D29" s="38">
        <f>D30</f>
        <v>4216849.3</v>
      </c>
      <c r="E29" s="30">
        <f t="shared" si="0"/>
        <v>466849.2999999998</v>
      </c>
      <c r="F29" s="31">
        <f aca="true" t="shared" si="2" ref="F29:F43">+D29/C29*100</f>
        <v>112.44931466666665</v>
      </c>
    </row>
    <row r="30" spans="1:6" ht="41.25" customHeight="1">
      <c r="A30" s="6">
        <v>14040000</v>
      </c>
      <c r="B30" s="3" t="s">
        <v>62</v>
      </c>
      <c r="C30" s="9">
        <v>3750000</v>
      </c>
      <c r="D30" s="9">
        <v>4216849.3</v>
      </c>
      <c r="E30" s="1">
        <f t="shared" si="0"/>
        <v>466849.2999999998</v>
      </c>
      <c r="F30" s="2">
        <f t="shared" si="2"/>
        <v>112.44931466666665</v>
      </c>
    </row>
    <row r="31" spans="1:6" ht="12.75">
      <c r="A31" s="36">
        <v>18000000</v>
      </c>
      <c r="B31" s="37" t="s">
        <v>9</v>
      </c>
      <c r="C31" s="38">
        <f>C32+C41+C44+C51</f>
        <v>15128425</v>
      </c>
      <c r="D31" s="38">
        <f>D32+D41+D44+D51</f>
        <v>15566183.38</v>
      </c>
      <c r="E31" s="30">
        <f t="shared" si="0"/>
        <v>437758.3800000008</v>
      </c>
      <c r="F31" s="31">
        <f t="shared" si="2"/>
        <v>102.89361503262897</v>
      </c>
    </row>
    <row r="32" spans="1:6" ht="13.5">
      <c r="A32" s="39">
        <v>18010000</v>
      </c>
      <c r="B32" s="40" t="s">
        <v>10</v>
      </c>
      <c r="C32" s="41">
        <f>SUM(C33:C40)</f>
        <v>9941425</v>
      </c>
      <c r="D32" s="41">
        <f>SUM(D33:D40)</f>
        <v>10228838.950000001</v>
      </c>
      <c r="E32" s="42">
        <f t="shared" si="0"/>
        <v>287413.9500000011</v>
      </c>
      <c r="F32" s="43">
        <f t="shared" si="2"/>
        <v>102.89107396575442</v>
      </c>
    </row>
    <row r="33" spans="1:6" ht="45.75" customHeight="1">
      <c r="A33" s="6">
        <v>18010100</v>
      </c>
      <c r="B33" s="3" t="s">
        <v>82</v>
      </c>
      <c r="C33" s="9">
        <v>4500</v>
      </c>
      <c r="D33" s="9">
        <v>5053.81</v>
      </c>
      <c r="E33" s="1">
        <f t="shared" si="0"/>
        <v>553.8100000000004</v>
      </c>
      <c r="F33" s="2">
        <f t="shared" si="2"/>
        <v>112.30688888888889</v>
      </c>
    </row>
    <row r="34" spans="1:6" ht="46.5" customHeight="1">
      <c r="A34" s="6">
        <v>18010200</v>
      </c>
      <c r="B34" s="3" t="s">
        <v>70</v>
      </c>
      <c r="C34" s="9">
        <v>26500</v>
      </c>
      <c r="D34" s="9">
        <v>26569.37</v>
      </c>
      <c r="E34" s="1">
        <f t="shared" si="0"/>
        <v>69.36999999999898</v>
      </c>
      <c r="F34" s="2">
        <f t="shared" si="2"/>
        <v>100.26177358490567</v>
      </c>
    </row>
    <row r="35" spans="1:6" ht="45.75" customHeight="1">
      <c r="A35" s="6">
        <v>18010400</v>
      </c>
      <c r="B35" s="3" t="s">
        <v>71</v>
      </c>
      <c r="C35" s="9">
        <v>512800</v>
      </c>
      <c r="D35" s="9">
        <v>527369.22</v>
      </c>
      <c r="E35" s="1">
        <f t="shared" si="0"/>
        <v>14569.219999999972</v>
      </c>
      <c r="F35" s="2">
        <f t="shared" si="2"/>
        <v>102.84111154446178</v>
      </c>
    </row>
    <row r="36" spans="1:6" ht="15" customHeight="1">
      <c r="A36" s="6">
        <v>18010500</v>
      </c>
      <c r="B36" s="3" t="s">
        <v>11</v>
      </c>
      <c r="C36" s="9">
        <v>5738100</v>
      </c>
      <c r="D36" s="9">
        <v>5733417.43</v>
      </c>
      <c r="E36" s="1">
        <f t="shared" si="0"/>
        <v>-4682.570000000298</v>
      </c>
      <c r="F36" s="2">
        <f t="shared" si="2"/>
        <v>99.91839511336505</v>
      </c>
    </row>
    <row r="37" spans="1:6" ht="14.25" customHeight="1">
      <c r="A37" s="6">
        <v>18010600</v>
      </c>
      <c r="B37" s="3" t="s">
        <v>12</v>
      </c>
      <c r="C37" s="9">
        <v>2460000</v>
      </c>
      <c r="D37" s="9">
        <v>2704943.54</v>
      </c>
      <c r="E37" s="1">
        <f t="shared" si="0"/>
        <v>244943.54000000004</v>
      </c>
      <c r="F37" s="2">
        <f t="shared" si="2"/>
        <v>109.95705447154471</v>
      </c>
    </row>
    <row r="38" spans="1:6" ht="14.25" customHeight="1">
      <c r="A38" s="6">
        <v>18010700</v>
      </c>
      <c r="B38" s="3" t="s">
        <v>13</v>
      </c>
      <c r="C38" s="9">
        <v>40525</v>
      </c>
      <c r="D38" s="9">
        <v>40949.74</v>
      </c>
      <c r="E38" s="1">
        <f t="shared" si="0"/>
        <v>424.73999999999796</v>
      </c>
      <c r="F38" s="2">
        <f t="shared" si="2"/>
        <v>101.04809376927821</v>
      </c>
    </row>
    <row r="39" spans="1:6" ht="15" customHeight="1">
      <c r="A39" s="6">
        <v>18010900</v>
      </c>
      <c r="B39" s="3" t="s">
        <v>14</v>
      </c>
      <c r="C39" s="9">
        <v>1084000</v>
      </c>
      <c r="D39" s="9">
        <v>1115535.84</v>
      </c>
      <c r="E39" s="1">
        <f t="shared" si="0"/>
        <v>31535.840000000084</v>
      </c>
      <c r="F39" s="2">
        <f t="shared" si="2"/>
        <v>102.90921033210331</v>
      </c>
    </row>
    <row r="40" spans="1:6" ht="18.75" customHeight="1">
      <c r="A40" s="6">
        <v>18011000</v>
      </c>
      <c r="B40" s="3" t="s">
        <v>15</v>
      </c>
      <c r="C40" s="9">
        <v>75000</v>
      </c>
      <c r="D40" s="9">
        <v>75000</v>
      </c>
      <c r="E40" s="1">
        <f t="shared" si="0"/>
        <v>0</v>
      </c>
      <c r="F40" s="2">
        <f t="shared" si="2"/>
        <v>100</v>
      </c>
    </row>
    <row r="41" spans="1:6" ht="16.5" customHeight="1">
      <c r="A41" s="39">
        <v>18030000</v>
      </c>
      <c r="B41" s="40" t="s">
        <v>16</v>
      </c>
      <c r="C41" s="41">
        <f>C42+C43</f>
        <v>3000</v>
      </c>
      <c r="D41" s="41">
        <f>D42+D43</f>
        <v>3369.93</v>
      </c>
      <c r="E41" s="42">
        <f t="shared" si="0"/>
        <v>369.92999999999984</v>
      </c>
      <c r="F41" s="43">
        <f t="shared" si="2"/>
        <v>112.331</v>
      </c>
    </row>
    <row r="42" spans="1:6" ht="18" customHeight="1">
      <c r="A42" s="6">
        <v>18030100</v>
      </c>
      <c r="B42" s="3" t="s">
        <v>17</v>
      </c>
      <c r="C42" s="9">
        <v>586</v>
      </c>
      <c r="D42" s="9">
        <v>585.54</v>
      </c>
      <c r="E42" s="1">
        <f t="shared" si="0"/>
        <v>-0.4600000000000364</v>
      </c>
      <c r="F42" s="2">
        <f t="shared" si="2"/>
        <v>99.92150170648463</v>
      </c>
    </row>
    <row r="43" spans="1:6" ht="15" customHeight="1">
      <c r="A43" s="6">
        <v>18030200</v>
      </c>
      <c r="B43" s="3" t="s">
        <v>18</v>
      </c>
      <c r="C43" s="9">
        <v>2414</v>
      </c>
      <c r="D43" s="9">
        <v>2784.39</v>
      </c>
      <c r="E43" s="1">
        <f t="shared" si="0"/>
        <v>370.3899999999999</v>
      </c>
      <c r="F43" s="2">
        <f t="shared" si="2"/>
        <v>115.34341342170671</v>
      </c>
    </row>
    <row r="44" spans="1:6" ht="39.75" customHeight="1">
      <c r="A44" s="39">
        <v>18040000</v>
      </c>
      <c r="B44" s="40" t="s">
        <v>63</v>
      </c>
      <c r="C44" s="41">
        <f>SUM(C45:C50)</f>
        <v>0</v>
      </c>
      <c r="D44" s="41">
        <f>SUM(D45:D50)</f>
        <v>-40977.67</v>
      </c>
      <c r="E44" s="42">
        <f t="shared" si="0"/>
        <v>-40977.67</v>
      </c>
      <c r="F44" s="43">
        <v>0</v>
      </c>
    </row>
    <row r="45" spans="1:6" ht="44.25" customHeight="1">
      <c r="A45" s="6">
        <v>18040100</v>
      </c>
      <c r="B45" s="3" t="s">
        <v>64</v>
      </c>
      <c r="C45" s="9">
        <v>0</v>
      </c>
      <c r="D45" s="9">
        <v>-17356.55</v>
      </c>
      <c r="E45" s="1">
        <f t="shared" si="0"/>
        <v>-17356.55</v>
      </c>
      <c r="F45" s="2">
        <v>0</v>
      </c>
    </row>
    <row r="46" spans="1:6" ht="42" customHeight="1">
      <c r="A46" s="6">
        <v>18040200</v>
      </c>
      <c r="B46" s="3" t="s">
        <v>65</v>
      </c>
      <c r="C46" s="9">
        <v>0</v>
      </c>
      <c r="D46" s="9">
        <v>-13313.21</v>
      </c>
      <c r="E46" s="1">
        <f t="shared" si="0"/>
        <v>-13313.21</v>
      </c>
      <c r="F46" s="2">
        <v>0</v>
      </c>
    </row>
    <row r="47" spans="1:6" ht="44.25" customHeight="1">
      <c r="A47" s="6">
        <v>18040600</v>
      </c>
      <c r="B47" s="3" t="s">
        <v>66</v>
      </c>
      <c r="C47" s="9">
        <v>0</v>
      </c>
      <c r="D47" s="9">
        <v>-6549.2</v>
      </c>
      <c r="E47" s="1">
        <f aca="true" t="shared" si="3" ref="E47:E78">+D47-C47</f>
        <v>-6549.2</v>
      </c>
      <c r="F47" s="2">
        <v>0</v>
      </c>
    </row>
    <row r="48" spans="1:6" ht="45.75" customHeight="1">
      <c r="A48" s="6">
        <v>18040800</v>
      </c>
      <c r="B48" s="3" t="s">
        <v>67</v>
      </c>
      <c r="C48" s="9">
        <v>0</v>
      </c>
      <c r="D48" s="9">
        <v>-2536.71</v>
      </c>
      <c r="E48" s="1">
        <f t="shared" si="3"/>
        <v>-2536.71</v>
      </c>
      <c r="F48" s="2">
        <v>0</v>
      </c>
    </row>
    <row r="49" spans="1:6" ht="44.25" customHeight="1">
      <c r="A49" s="6">
        <v>18041400</v>
      </c>
      <c r="B49" s="3" t="s">
        <v>19</v>
      </c>
      <c r="C49" s="9">
        <v>0</v>
      </c>
      <c r="D49" s="9">
        <v>-342</v>
      </c>
      <c r="E49" s="1">
        <f t="shared" si="3"/>
        <v>-342</v>
      </c>
      <c r="F49" s="2">
        <v>0</v>
      </c>
    </row>
    <row r="50" spans="1:6" ht="45" customHeight="1">
      <c r="A50" s="6">
        <v>18041800</v>
      </c>
      <c r="B50" s="3" t="s">
        <v>94</v>
      </c>
      <c r="C50" s="9">
        <v>0</v>
      </c>
      <c r="D50" s="9">
        <v>-880</v>
      </c>
      <c r="E50" s="1">
        <f t="shared" si="3"/>
        <v>-880</v>
      </c>
      <c r="F50" s="2"/>
    </row>
    <row r="51" spans="1:6" ht="13.5">
      <c r="A51" s="39">
        <v>18050000</v>
      </c>
      <c r="B51" s="40" t="s">
        <v>20</v>
      </c>
      <c r="C51" s="41">
        <f>SUM(C52:C55)</f>
        <v>5184000</v>
      </c>
      <c r="D51" s="41">
        <f>SUM(D52:D55)</f>
        <v>5374952.17</v>
      </c>
      <c r="E51" s="42">
        <f t="shared" si="3"/>
        <v>190952.16999999993</v>
      </c>
      <c r="F51" s="43">
        <f>+D51/C51*100</f>
        <v>103.68349093364198</v>
      </c>
    </row>
    <row r="52" spans="1:6" ht="29.25" customHeight="1">
      <c r="A52" s="6">
        <v>18050200</v>
      </c>
      <c r="B52" s="3" t="s">
        <v>21</v>
      </c>
      <c r="C52" s="9">
        <v>0</v>
      </c>
      <c r="D52" s="9">
        <v>127.97</v>
      </c>
      <c r="E52" s="1">
        <f t="shared" si="3"/>
        <v>127.97</v>
      </c>
      <c r="F52" s="2">
        <v>0</v>
      </c>
    </row>
    <row r="53" spans="1:6" ht="14.25" customHeight="1">
      <c r="A53" s="6">
        <v>18050300</v>
      </c>
      <c r="B53" s="3" t="s">
        <v>22</v>
      </c>
      <c r="C53" s="9">
        <v>600000</v>
      </c>
      <c r="D53" s="9">
        <v>637147.76</v>
      </c>
      <c r="E53" s="1">
        <f t="shared" si="3"/>
        <v>37147.76000000001</v>
      </c>
      <c r="F53" s="2">
        <f>+D53/C53*100</f>
        <v>106.19129333333332</v>
      </c>
    </row>
    <row r="54" spans="1:6" ht="15" customHeight="1">
      <c r="A54" s="6">
        <v>18050400</v>
      </c>
      <c r="B54" s="3" t="s">
        <v>23</v>
      </c>
      <c r="C54" s="9">
        <v>4570000</v>
      </c>
      <c r="D54" s="9">
        <v>4722844.37</v>
      </c>
      <c r="E54" s="1">
        <f t="shared" si="3"/>
        <v>152844.3700000001</v>
      </c>
      <c r="F54" s="2">
        <f>+D54/C54*100</f>
        <v>103.3445157549234</v>
      </c>
    </row>
    <row r="55" spans="1:6" ht="75" customHeight="1">
      <c r="A55" s="6">
        <v>18050500</v>
      </c>
      <c r="B55" s="3" t="s">
        <v>24</v>
      </c>
      <c r="C55" s="9">
        <v>14000</v>
      </c>
      <c r="D55" s="9">
        <v>14832.07</v>
      </c>
      <c r="E55" s="1">
        <f t="shared" si="3"/>
        <v>832.0699999999997</v>
      </c>
      <c r="F55" s="2">
        <v>0</v>
      </c>
    </row>
    <row r="56" spans="1:6" ht="12.75">
      <c r="A56" s="36">
        <v>19000000</v>
      </c>
      <c r="B56" s="37" t="s">
        <v>83</v>
      </c>
      <c r="C56" s="38">
        <f>C57</f>
        <v>58200</v>
      </c>
      <c r="D56" s="38">
        <f>D57</f>
        <v>57346.3</v>
      </c>
      <c r="E56" s="30">
        <f t="shared" si="3"/>
        <v>-853.6999999999971</v>
      </c>
      <c r="F56" s="31">
        <f aca="true" t="shared" si="4" ref="F56:F73">+D56/C56*100</f>
        <v>98.5331615120275</v>
      </c>
    </row>
    <row r="57" spans="1:6" ht="13.5">
      <c r="A57" s="39">
        <v>19010000</v>
      </c>
      <c r="B57" s="40" t="s">
        <v>25</v>
      </c>
      <c r="C57" s="41">
        <f>C58+C59</f>
        <v>58200</v>
      </c>
      <c r="D57" s="41">
        <f>D58+D59</f>
        <v>57346.3</v>
      </c>
      <c r="E57" s="42">
        <f t="shared" si="3"/>
        <v>-853.6999999999971</v>
      </c>
      <c r="F57" s="43">
        <f t="shared" si="4"/>
        <v>98.5331615120275</v>
      </c>
    </row>
    <row r="58" spans="1:6" ht="48" customHeight="1">
      <c r="A58" s="6">
        <v>19010100</v>
      </c>
      <c r="B58" s="3" t="s">
        <v>26</v>
      </c>
      <c r="C58" s="9">
        <v>2300</v>
      </c>
      <c r="D58" s="9">
        <v>2471.23</v>
      </c>
      <c r="E58" s="1">
        <f t="shared" si="3"/>
        <v>171.23000000000002</v>
      </c>
      <c r="F58" s="2">
        <f t="shared" si="4"/>
        <v>107.44478260869566</v>
      </c>
    </row>
    <row r="59" spans="1:6" ht="60" customHeight="1">
      <c r="A59" s="6">
        <v>19010300</v>
      </c>
      <c r="B59" s="3" t="s">
        <v>53</v>
      </c>
      <c r="C59" s="9">
        <v>55900</v>
      </c>
      <c r="D59" s="9">
        <v>54875.07</v>
      </c>
      <c r="E59" s="1">
        <f t="shared" si="3"/>
        <v>-1024.9300000000003</v>
      </c>
      <c r="F59" s="2">
        <f t="shared" si="4"/>
        <v>98.16649373881931</v>
      </c>
    </row>
    <row r="60" spans="1:6" ht="12.75">
      <c r="A60" s="36">
        <v>20000000</v>
      </c>
      <c r="B60" s="37" t="s">
        <v>27</v>
      </c>
      <c r="C60" s="38">
        <f>C61+C66+C74</f>
        <v>1009338</v>
      </c>
      <c r="D60" s="38">
        <f>D61+D66+D74</f>
        <v>1032022.72</v>
      </c>
      <c r="E60" s="30">
        <f t="shared" si="3"/>
        <v>22684.719999999972</v>
      </c>
      <c r="F60" s="31">
        <f t="shared" si="4"/>
        <v>102.24748498520813</v>
      </c>
    </row>
    <row r="61" spans="1:6" ht="25.5">
      <c r="A61" s="36">
        <v>21000000</v>
      </c>
      <c r="B61" s="37" t="s">
        <v>72</v>
      </c>
      <c r="C61" s="38">
        <f>C62+C64</f>
        <v>114900</v>
      </c>
      <c r="D61" s="38">
        <f>D62+D64</f>
        <v>116611.71</v>
      </c>
      <c r="E61" s="30">
        <f t="shared" si="3"/>
        <v>1711.7100000000064</v>
      </c>
      <c r="F61" s="31">
        <f t="shared" si="4"/>
        <v>101.48973890339425</v>
      </c>
    </row>
    <row r="62" spans="1:6" ht="109.5" customHeight="1">
      <c r="A62" s="39">
        <v>21010000</v>
      </c>
      <c r="B62" s="40" t="s">
        <v>112</v>
      </c>
      <c r="C62" s="41">
        <f>C63</f>
        <v>78400</v>
      </c>
      <c r="D62" s="41">
        <f>D63</f>
        <v>78423.16</v>
      </c>
      <c r="E62" s="42">
        <f t="shared" si="3"/>
        <v>23.160000000003492</v>
      </c>
      <c r="F62" s="43">
        <f t="shared" si="4"/>
        <v>100.02954081632653</v>
      </c>
    </row>
    <row r="63" spans="1:6" ht="45" customHeight="1">
      <c r="A63" s="6">
        <v>21010300</v>
      </c>
      <c r="B63" s="3" t="s">
        <v>73</v>
      </c>
      <c r="C63" s="9">
        <v>78400</v>
      </c>
      <c r="D63" s="9">
        <v>78423.16</v>
      </c>
      <c r="E63" s="1">
        <f t="shared" si="3"/>
        <v>23.160000000003492</v>
      </c>
      <c r="F63" s="2">
        <f t="shared" si="4"/>
        <v>100.02954081632653</v>
      </c>
    </row>
    <row r="64" spans="1:6" ht="17.25" customHeight="1">
      <c r="A64" s="39">
        <v>21080000</v>
      </c>
      <c r="B64" s="40" t="s">
        <v>84</v>
      </c>
      <c r="C64" s="41">
        <f>C65</f>
        <v>36500</v>
      </c>
      <c r="D64" s="41">
        <f>D65</f>
        <v>38188.55</v>
      </c>
      <c r="E64" s="42">
        <f t="shared" si="3"/>
        <v>1688.550000000003</v>
      </c>
      <c r="F64" s="43">
        <f t="shared" si="4"/>
        <v>104.62616438356164</v>
      </c>
    </row>
    <row r="65" spans="1:6" ht="15" customHeight="1">
      <c r="A65" s="6">
        <v>21081100</v>
      </c>
      <c r="B65" s="3" t="s">
        <v>74</v>
      </c>
      <c r="C65" s="9">
        <v>36500</v>
      </c>
      <c r="D65" s="9">
        <v>38188.55</v>
      </c>
      <c r="E65" s="1">
        <f t="shared" si="3"/>
        <v>1688.550000000003</v>
      </c>
      <c r="F65" s="2">
        <f t="shared" si="4"/>
        <v>104.62616438356164</v>
      </c>
    </row>
    <row r="66" spans="1:6" ht="30" customHeight="1">
      <c r="A66" s="36">
        <v>22000000</v>
      </c>
      <c r="B66" s="37" t="s">
        <v>75</v>
      </c>
      <c r="C66" s="38">
        <f>C67+C69+C71</f>
        <v>765145</v>
      </c>
      <c r="D66" s="38">
        <f>D67+D69+D71</f>
        <v>782225.8</v>
      </c>
      <c r="E66" s="30">
        <f t="shared" si="3"/>
        <v>17080.800000000047</v>
      </c>
      <c r="F66" s="31">
        <f t="shared" si="4"/>
        <v>102.23236118644179</v>
      </c>
    </row>
    <row r="67" spans="1:6" ht="15.75" customHeight="1">
      <c r="A67" s="39">
        <v>22010000</v>
      </c>
      <c r="B67" s="40" t="s">
        <v>28</v>
      </c>
      <c r="C67" s="41">
        <f>C68</f>
        <v>193975</v>
      </c>
      <c r="D67" s="41">
        <f>D68</f>
        <v>196254.41</v>
      </c>
      <c r="E67" s="42">
        <f t="shared" si="3"/>
        <v>2279.4100000000035</v>
      </c>
      <c r="F67" s="43">
        <f t="shared" si="4"/>
        <v>101.1751050393092</v>
      </c>
    </row>
    <row r="68" spans="1:6" ht="17.25" customHeight="1">
      <c r="A68" s="6">
        <v>22012500</v>
      </c>
      <c r="B68" s="3" t="s">
        <v>29</v>
      </c>
      <c r="C68" s="9">
        <v>193975</v>
      </c>
      <c r="D68" s="9">
        <v>196254.41</v>
      </c>
      <c r="E68" s="1">
        <f t="shared" si="3"/>
        <v>2279.4100000000035</v>
      </c>
      <c r="F68" s="2">
        <f t="shared" si="4"/>
        <v>101.1751050393092</v>
      </c>
    </row>
    <row r="69" spans="1:6" ht="46.5" customHeight="1">
      <c r="A69" s="39">
        <v>22080000</v>
      </c>
      <c r="B69" s="40" t="s">
        <v>85</v>
      </c>
      <c r="C69" s="41">
        <f>C70</f>
        <v>466670</v>
      </c>
      <c r="D69" s="41">
        <f>D70</f>
        <v>467066.38</v>
      </c>
      <c r="E69" s="42">
        <f t="shared" si="3"/>
        <v>396.38000000000466</v>
      </c>
      <c r="F69" s="43">
        <f t="shared" si="4"/>
        <v>100.08493796472881</v>
      </c>
    </row>
    <row r="70" spans="1:6" ht="51" customHeight="1">
      <c r="A70" s="6">
        <v>22080400</v>
      </c>
      <c r="B70" s="3" t="s">
        <v>86</v>
      </c>
      <c r="C70" s="9">
        <v>466670</v>
      </c>
      <c r="D70" s="9">
        <v>467066.38</v>
      </c>
      <c r="E70" s="1">
        <f t="shared" si="3"/>
        <v>396.38000000000466</v>
      </c>
      <c r="F70" s="2">
        <f t="shared" si="4"/>
        <v>100.08493796472881</v>
      </c>
    </row>
    <row r="71" spans="1:6" ht="13.5">
      <c r="A71" s="39">
        <v>22090000</v>
      </c>
      <c r="B71" s="40" t="s">
        <v>30</v>
      </c>
      <c r="C71" s="41">
        <f>C72+C73</f>
        <v>104500</v>
      </c>
      <c r="D71" s="41">
        <f>D72+D73</f>
        <v>118905.01</v>
      </c>
      <c r="E71" s="42">
        <f t="shared" si="3"/>
        <v>14405.009999999995</v>
      </c>
      <c r="F71" s="43">
        <f t="shared" si="4"/>
        <v>113.7846985645933</v>
      </c>
    </row>
    <row r="72" spans="1:6" ht="44.25" customHeight="1">
      <c r="A72" s="6">
        <v>22090100</v>
      </c>
      <c r="B72" s="3" t="s">
        <v>31</v>
      </c>
      <c r="C72" s="9">
        <v>86800</v>
      </c>
      <c r="D72" s="9">
        <v>101363.84</v>
      </c>
      <c r="E72" s="1">
        <f t="shared" si="3"/>
        <v>14563.839999999997</v>
      </c>
      <c r="F72" s="2">
        <f t="shared" si="4"/>
        <v>116.77861751152075</v>
      </c>
    </row>
    <row r="73" spans="1:6" ht="45" customHeight="1">
      <c r="A73" s="6">
        <v>22090400</v>
      </c>
      <c r="B73" s="3" t="s">
        <v>76</v>
      </c>
      <c r="C73" s="9">
        <v>17700</v>
      </c>
      <c r="D73" s="9">
        <v>17541.17</v>
      </c>
      <c r="E73" s="1">
        <f t="shared" si="3"/>
        <v>-158.83000000000175</v>
      </c>
      <c r="F73" s="2">
        <f t="shared" si="4"/>
        <v>99.10265536723163</v>
      </c>
    </row>
    <row r="74" spans="1:6" ht="12" customHeight="1">
      <c r="A74" s="36">
        <v>24000000</v>
      </c>
      <c r="B74" s="37" t="s">
        <v>87</v>
      </c>
      <c r="C74" s="38">
        <f>C75</f>
        <v>129293</v>
      </c>
      <c r="D74" s="38">
        <f>D75</f>
        <v>133185.21</v>
      </c>
      <c r="E74" s="30">
        <f t="shared" si="3"/>
        <v>3892.209999999992</v>
      </c>
      <c r="F74" s="31">
        <v>0</v>
      </c>
    </row>
    <row r="75" spans="1:6" ht="12" customHeight="1">
      <c r="A75" s="39">
        <v>24060000</v>
      </c>
      <c r="B75" s="40" t="s">
        <v>88</v>
      </c>
      <c r="C75" s="41">
        <f>C76</f>
        <v>129293</v>
      </c>
      <c r="D75" s="41">
        <f>D76</f>
        <v>133185.21</v>
      </c>
      <c r="E75" s="42">
        <f t="shared" si="3"/>
        <v>3892.209999999992</v>
      </c>
      <c r="F75" s="43">
        <v>0</v>
      </c>
    </row>
    <row r="76" spans="1:6" ht="11.25" customHeight="1">
      <c r="A76" s="6">
        <v>24060300</v>
      </c>
      <c r="B76" s="3" t="s">
        <v>88</v>
      </c>
      <c r="C76" s="9">
        <v>129293</v>
      </c>
      <c r="D76" s="9">
        <v>133185.21</v>
      </c>
      <c r="E76" s="1">
        <f t="shared" si="3"/>
        <v>3892.209999999992</v>
      </c>
      <c r="F76" s="2">
        <v>0</v>
      </c>
    </row>
    <row r="77" spans="1:6" ht="12" customHeight="1">
      <c r="A77" s="36">
        <v>30000000</v>
      </c>
      <c r="B77" s="37" t="s">
        <v>33</v>
      </c>
      <c r="C77" s="38">
        <f aca="true" t="shared" si="5" ref="C77:D79">C78</f>
        <v>4767</v>
      </c>
      <c r="D77" s="38">
        <f t="shared" si="5"/>
        <v>5462.34</v>
      </c>
      <c r="E77" s="30">
        <f t="shared" si="3"/>
        <v>695.3400000000001</v>
      </c>
      <c r="F77" s="31">
        <v>0</v>
      </c>
    </row>
    <row r="78" spans="1:6" ht="12" customHeight="1">
      <c r="A78" s="36">
        <v>31000000</v>
      </c>
      <c r="B78" s="37" t="s">
        <v>34</v>
      </c>
      <c r="C78" s="38">
        <f t="shared" si="5"/>
        <v>4767</v>
      </c>
      <c r="D78" s="38">
        <f t="shared" si="5"/>
        <v>5462.34</v>
      </c>
      <c r="E78" s="30">
        <f t="shared" si="3"/>
        <v>695.3400000000001</v>
      </c>
      <c r="F78" s="31">
        <v>0</v>
      </c>
    </row>
    <row r="79" spans="1:6" ht="77.25" customHeight="1">
      <c r="A79" s="39">
        <v>31010000</v>
      </c>
      <c r="B79" s="40" t="s">
        <v>54</v>
      </c>
      <c r="C79" s="41">
        <f t="shared" si="5"/>
        <v>4767</v>
      </c>
      <c r="D79" s="41">
        <f t="shared" si="5"/>
        <v>5462.34</v>
      </c>
      <c r="E79" s="42">
        <f aca="true" t="shared" si="6" ref="E79:E98">+D79-C79</f>
        <v>695.3400000000001</v>
      </c>
      <c r="F79" s="43">
        <v>0</v>
      </c>
    </row>
    <row r="80" spans="1:6" ht="73.5" customHeight="1">
      <c r="A80" s="6">
        <v>31010200</v>
      </c>
      <c r="B80" s="3" t="s">
        <v>77</v>
      </c>
      <c r="C80" s="9">
        <v>4767</v>
      </c>
      <c r="D80" s="9">
        <v>5462.34</v>
      </c>
      <c r="E80" s="1">
        <f t="shared" si="6"/>
        <v>695.3400000000001</v>
      </c>
      <c r="F80" s="2">
        <v>0</v>
      </c>
    </row>
    <row r="81" spans="1:6" ht="20.25" customHeight="1">
      <c r="A81" s="6"/>
      <c r="B81" s="44" t="s">
        <v>36</v>
      </c>
      <c r="C81" s="38">
        <f>C77+C60+C16</f>
        <v>93288830</v>
      </c>
      <c r="D81" s="38">
        <f>D77+D60+D16</f>
        <v>99193063.73</v>
      </c>
      <c r="E81" s="30">
        <f t="shared" si="6"/>
        <v>5904233.730000004</v>
      </c>
      <c r="F81" s="31">
        <f aca="true" t="shared" si="7" ref="F81:F98">+D81/C81*100</f>
        <v>106.32898250519382</v>
      </c>
    </row>
    <row r="82" spans="1:6" ht="14.25" customHeight="1">
      <c r="A82" s="36">
        <v>40000000</v>
      </c>
      <c r="B82" s="37" t="s">
        <v>37</v>
      </c>
      <c r="C82" s="38">
        <f>C83</f>
        <v>121042935.46</v>
      </c>
      <c r="D82" s="38">
        <f>D83</f>
        <v>120959829.86</v>
      </c>
      <c r="E82" s="30">
        <f t="shared" si="6"/>
        <v>-83105.59999999404</v>
      </c>
      <c r="F82" s="31">
        <f t="shared" si="7"/>
        <v>99.93134204843581</v>
      </c>
    </row>
    <row r="83" spans="1:6" ht="16.5" customHeight="1">
      <c r="A83" s="36">
        <v>41000000</v>
      </c>
      <c r="B83" s="37" t="s">
        <v>38</v>
      </c>
      <c r="C83" s="38">
        <f>C86+C84</f>
        <v>121042935.46</v>
      </c>
      <c r="D83" s="38">
        <f>D86+D84</f>
        <v>120959829.86</v>
      </c>
      <c r="E83" s="30">
        <f t="shared" si="6"/>
        <v>-83105.59999999404</v>
      </c>
      <c r="F83" s="31">
        <f t="shared" si="7"/>
        <v>99.93134204843581</v>
      </c>
    </row>
    <row r="84" spans="1:6" ht="15" customHeight="1">
      <c r="A84" s="39">
        <v>41020000</v>
      </c>
      <c r="B84" s="40" t="s">
        <v>113</v>
      </c>
      <c r="C84" s="41">
        <f>C85</f>
        <v>1230320</v>
      </c>
      <c r="D84" s="41">
        <f>D85</f>
        <v>1230320</v>
      </c>
      <c r="E84" s="42">
        <f>+D84-C84</f>
        <v>0</v>
      </c>
      <c r="F84" s="43">
        <f>+D84/C84*100</f>
        <v>100</v>
      </c>
    </row>
    <row r="85" spans="1:6" ht="15.75" customHeight="1">
      <c r="A85" s="6">
        <v>41020600</v>
      </c>
      <c r="B85" s="3" t="s">
        <v>114</v>
      </c>
      <c r="C85" s="9">
        <v>1230320</v>
      </c>
      <c r="D85" s="9">
        <v>1230320</v>
      </c>
      <c r="E85" s="1">
        <f>+D85-C85</f>
        <v>0</v>
      </c>
      <c r="F85" s="2">
        <f>+D85/C85*100</f>
        <v>100</v>
      </c>
    </row>
    <row r="86" spans="1:6" ht="17.25" customHeight="1">
      <c r="A86" s="39">
        <v>41030000</v>
      </c>
      <c r="B86" s="40" t="s">
        <v>78</v>
      </c>
      <c r="C86" s="41">
        <f>SUM(C87:C95)</f>
        <v>119812615.46</v>
      </c>
      <c r="D86" s="41">
        <f>SUM(D87:D95)</f>
        <v>119729509.86</v>
      </c>
      <c r="E86" s="42">
        <f t="shared" si="6"/>
        <v>-83105.59999999404</v>
      </c>
      <c r="F86" s="43">
        <f t="shared" si="7"/>
        <v>99.9306370204165</v>
      </c>
    </row>
    <row r="87" spans="1:6" ht="94.5" customHeight="1">
      <c r="A87" s="6">
        <v>41030600</v>
      </c>
      <c r="B87" s="3" t="s">
        <v>89</v>
      </c>
      <c r="C87" s="9">
        <v>36667685.81</v>
      </c>
      <c r="D87" s="9">
        <v>36667405.81</v>
      </c>
      <c r="E87" s="1">
        <f t="shared" si="6"/>
        <v>-280</v>
      </c>
      <c r="F87" s="2">
        <f t="shared" si="7"/>
        <v>99.99923638486091</v>
      </c>
    </row>
    <row r="88" spans="1:6" ht="99.75" customHeight="1">
      <c r="A88" s="6">
        <v>41030800</v>
      </c>
      <c r="B88" s="17" t="s">
        <v>79</v>
      </c>
      <c r="C88" s="9">
        <v>4069608.1</v>
      </c>
      <c r="D88" s="9">
        <v>4069608.1</v>
      </c>
      <c r="E88" s="1">
        <f t="shared" si="6"/>
        <v>0</v>
      </c>
      <c r="F88" s="2">
        <f t="shared" si="7"/>
        <v>100</v>
      </c>
    </row>
    <row r="89" spans="1:6" ht="209.25" customHeight="1">
      <c r="A89" s="6">
        <v>41030900</v>
      </c>
      <c r="B89" s="17" t="s">
        <v>80</v>
      </c>
      <c r="C89" s="9">
        <v>348439</v>
      </c>
      <c r="D89" s="9">
        <v>304493.97</v>
      </c>
      <c r="E89" s="1">
        <f t="shared" si="6"/>
        <v>-43945.03000000003</v>
      </c>
      <c r="F89" s="2">
        <f t="shared" si="7"/>
        <v>87.388027746607</v>
      </c>
    </row>
    <row r="90" spans="1:6" ht="59.25" customHeight="1">
      <c r="A90" s="6">
        <v>41031000</v>
      </c>
      <c r="B90" s="3" t="s">
        <v>39</v>
      </c>
      <c r="C90" s="9">
        <v>88104</v>
      </c>
      <c r="D90" s="9">
        <v>85518.97</v>
      </c>
      <c r="E90" s="1">
        <f t="shared" si="6"/>
        <v>-2585.029999999999</v>
      </c>
      <c r="F90" s="2">
        <f t="shared" si="7"/>
        <v>97.06593344229547</v>
      </c>
    </row>
    <row r="91" spans="1:6" ht="35.25" customHeight="1">
      <c r="A91" s="6">
        <v>41033900</v>
      </c>
      <c r="B91" s="3" t="s">
        <v>40</v>
      </c>
      <c r="C91" s="9">
        <v>28809444</v>
      </c>
      <c r="D91" s="9">
        <v>28809444</v>
      </c>
      <c r="E91" s="1">
        <f t="shared" si="6"/>
        <v>0</v>
      </c>
      <c r="F91" s="2">
        <f t="shared" si="7"/>
        <v>100</v>
      </c>
    </row>
    <row r="92" spans="1:6" ht="33.75" customHeight="1">
      <c r="A92" s="6">
        <v>41034200</v>
      </c>
      <c r="B92" s="3" t="s">
        <v>41</v>
      </c>
      <c r="C92" s="9">
        <v>46365200</v>
      </c>
      <c r="D92" s="9">
        <v>46365200</v>
      </c>
      <c r="E92" s="1">
        <f t="shared" si="6"/>
        <v>0</v>
      </c>
      <c r="F92" s="2">
        <f t="shared" si="7"/>
        <v>100</v>
      </c>
    </row>
    <row r="93" spans="1:6" ht="64.5" customHeight="1">
      <c r="A93" s="6">
        <v>41035100</v>
      </c>
      <c r="B93" s="18" t="s">
        <v>95</v>
      </c>
      <c r="C93" s="9">
        <v>2810204</v>
      </c>
      <c r="D93" s="9">
        <v>2787197.73</v>
      </c>
      <c r="E93" s="1">
        <f t="shared" si="6"/>
        <v>-23006.27000000002</v>
      </c>
      <c r="F93" s="2">
        <f t="shared" si="7"/>
        <v>99.18133096387308</v>
      </c>
    </row>
    <row r="94" spans="1:6" ht="127.5" customHeight="1">
      <c r="A94" s="6">
        <v>41035800</v>
      </c>
      <c r="B94" s="18" t="s">
        <v>81</v>
      </c>
      <c r="C94" s="9">
        <v>231420.55</v>
      </c>
      <c r="D94" s="9">
        <v>230590.45</v>
      </c>
      <c r="E94" s="1">
        <f t="shared" si="6"/>
        <v>-830.0999999999767</v>
      </c>
      <c r="F94" s="2">
        <f t="shared" si="7"/>
        <v>99.64130238217825</v>
      </c>
    </row>
    <row r="95" spans="1:6" ht="45" customHeight="1">
      <c r="A95" s="6">
        <v>41037000</v>
      </c>
      <c r="B95" s="18" t="s">
        <v>96</v>
      </c>
      <c r="C95" s="9">
        <v>422510</v>
      </c>
      <c r="D95" s="9">
        <v>410050.83</v>
      </c>
      <c r="E95" s="1">
        <f t="shared" si="6"/>
        <v>-12459.169999999984</v>
      </c>
      <c r="F95" s="2">
        <f t="shared" si="7"/>
        <v>97.05115381884453</v>
      </c>
    </row>
    <row r="96" spans="1:6" ht="25.5" customHeight="1">
      <c r="A96" s="6"/>
      <c r="B96" s="37" t="s">
        <v>106</v>
      </c>
      <c r="C96" s="38">
        <f>C81+C82</f>
        <v>214331765.45999998</v>
      </c>
      <c r="D96" s="38">
        <f>D81+D82</f>
        <v>220152893.59</v>
      </c>
      <c r="E96" s="30">
        <f t="shared" si="6"/>
        <v>5821128.130000025</v>
      </c>
      <c r="F96" s="31">
        <f t="shared" si="7"/>
        <v>102.71594278967781</v>
      </c>
    </row>
    <row r="97" spans="1:6" ht="12.75">
      <c r="A97" s="6">
        <v>41035000</v>
      </c>
      <c r="B97" s="3" t="s">
        <v>90</v>
      </c>
      <c r="C97" s="9">
        <v>115297</v>
      </c>
      <c r="D97" s="9">
        <v>107445.89</v>
      </c>
      <c r="E97" s="1">
        <f t="shared" si="6"/>
        <v>-7851.110000000001</v>
      </c>
      <c r="F97" s="2">
        <f t="shared" si="7"/>
        <v>93.1905340121599</v>
      </c>
    </row>
    <row r="98" spans="1:6" ht="14.25">
      <c r="A98" s="6"/>
      <c r="B98" s="44" t="s">
        <v>97</v>
      </c>
      <c r="C98" s="38">
        <f>C96+C97</f>
        <v>214447062.45999998</v>
      </c>
      <c r="D98" s="38">
        <f>D96+D97</f>
        <v>220260339.48</v>
      </c>
      <c r="E98" s="30">
        <f t="shared" si="6"/>
        <v>5813277.020000011</v>
      </c>
      <c r="F98" s="31">
        <f t="shared" si="7"/>
        <v>102.71082147422017</v>
      </c>
    </row>
    <row r="100" ht="12.75">
      <c r="B100" s="4"/>
    </row>
  </sheetData>
  <sheetProtection/>
  <mergeCells count="13">
    <mergeCell ref="A14:A15"/>
    <mergeCell ref="A12:A13"/>
    <mergeCell ref="C12:F13"/>
    <mergeCell ref="C14:C15"/>
    <mergeCell ref="D14:D15"/>
    <mergeCell ref="E14:E15"/>
    <mergeCell ref="B12:B13"/>
    <mergeCell ref="B14:B15"/>
    <mergeCell ref="F14:F15"/>
    <mergeCell ref="B8:F8"/>
    <mergeCell ref="B9:F9"/>
    <mergeCell ref="C10:E10"/>
    <mergeCell ref="D6:F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11.00390625" style="0" customWidth="1"/>
    <col min="2" max="2" width="44.00390625" style="0" customWidth="1"/>
    <col min="3" max="3" width="12.625" style="0" customWidth="1"/>
    <col min="4" max="5" width="12.75390625" style="0" customWidth="1"/>
    <col min="6" max="6" width="11.00390625" style="0" customWidth="1"/>
  </cols>
  <sheetData>
    <row r="1" ht="12.75">
      <c r="D1" t="s">
        <v>126</v>
      </c>
    </row>
    <row r="2" ht="12.75">
      <c r="D2" t="s">
        <v>121</v>
      </c>
    </row>
    <row r="3" ht="12.75">
      <c r="D3" t="s">
        <v>122</v>
      </c>
    </row>
    <row r="4" ht="12.75">
      <c r="D4" t="s">
        <v>123</v>
      </c>
    </row>
    <row r="5" ht="12.75">
      <c r="D5" t="s">
        <v>125</v>
      </c>
    </row>
    <row r="8" spans="2:6" ht="15.75">
      <c r="B8" s="61" t="s">
        <v>50</v>
      </c>
      <c r="C8" s="62"/>
      <c r="D8" s="62"/>
      <c r="E8" s="62"/>
      <c r="F8" s="63"/>
    </row>
    <row r="9" spans="2:6" ht="15.75">
      <c r="B9" s="61" t="s">
        <v>108</v>
      </c>
      <c r="C9" s="63"/>
      <c r="D9" s="63"/>
      <c r="E9" s="63"/>
      <c r="F9" s="63"/>
    </row>
    <row r="10" spans="2:6" ht="15.75">
      <c r="B10" s="53" t="s">
        <v>51</v>
      </c>
      <c r="C10" s="64"/>
      <c r="D10" s="64"/>
      <c r="E10" s="64"/>
      <c r="F10" s="5"/>
    </row>
    <row r="11" spans="1:6" ht="12.75">
      <c r="A11" s="22"/>
      <c r="B11" s="24"/>
      <c r="C11" s="21"/>
      <c r="D11" s="21"/>
      <c r="E11" s="21"/>
      <c r="F11" s="23" t="s">
        <v>52</v>
      </c>
    </row>
    <row r="12" spans="1:6" ht="12.75">
      <c r="A12" s="68" t="s">
        <v>42</v>
      </c>
      <c r="B12" s="68" t="s">
        <v>43</v>
      </c>
      <c r="C12" s="69" t="s">
        <v>44</v>
      </c>
      <c r="D12" s="70"/>
      <c r="E12" s="70"/>
      <c r="F12" s="71"/>
    </row>
    <row r="13" spans="1:6" ht="2.25" customHeight="1">
      <c r="A13" s="68"/>
      <c r="B13" s="68"/>
      <c r="C13" s="72"/>
      <c r="D13" s="73"/>
      <c r="E13" s="73"/>
      <c r="F13" s="74"/>
    </row>
    <row r="14" spans="1:6" ht="12.75" customHeight="1">
      <c r="A14" s="66"/>
      <c r="B14" s="66"/>
      <c r="C14" s="69" t="s">
        <v>45</v>
      </c>
      <c r="D14" s="69" t="s">
        <v>46</v>
      </c>
      <c r="E14" s="69" t="s">
        <v>47</v>
      </c>
      <c r="F14" s="66" t="s">
        <v>48</v>
      </c>
    </row>
    <row r="15" spans="1:6" ht="51.75" customHeight="1">
      <c r="A15" s="67"/>
      <c r="B15" s="67"/>
      <c r="C15" s="72"/>
      <c r="D15" s="72"/>
      <c r="E15" s="72"/>
      <c r="F15" s="67"/>
    </row>
    <row r="16" spans="1:6" ht="16.5" customHeight="1">
      <c r="A16" s="27">
        <v>10000000</v>
      </c>
      <c r="B16" s="28" t="s">
        <v>0</v>
      </c>
      <c r="C16" s="29">
        <f>C20+C17</f>
        <v>0</v>
      </c>
      <c r="D16" s="29">
        <f>D20+D17</f>
        <v>-7467.74</v>
      </c>
      <c r="E16" s="30">
        <f aca="true" t="shared" si="0" ref="E16:E45">+D16-C16</f>
        <v>-7467.74</v>
      </c>
      <c r="F16" s="31">
        <v>0</v>
      </c>
    </row>
    <row r="17" spans="1:6" ht="15.75" customHeight="1">
      <c r="A17" s="27">
        <v>12000000</v>
      </c>
      <c r="B17" s="56" t="s">
        <v>118</v>
      </c>
      <c r="C17" s="58">
        <f>C18</f>
        <v>0</v>
      </c>
      <c r="D17" s="58">
        <f>D18</f>
        <v>1702.26</v>
      </c>
      <c r="E17" s="30">
        <f>+D17-C17</f>
        <v>1702.26</v>
      </c>
      <c r="F17" s="31">
        <v>0</v>
      </c>
    </row>
    <row r="18" spans="1:6" ht="24.75" customHeight="1">
      <c r="A18" s="45">
        <v>12020000</v>
      </c>
      <c r="B18" s="57" t="s">
        <v>119</v>
      </c>
      <c r="C18" s="59">
        <f>C19</f>
        <v>0</v>
      </c>
      <c r="D18" s="59">
        <f>D19</f>
        <v>1702.26</v>
      </c>
      <c r="E18" s="42">
        <f>+D18-C18</f>
        <v>1702.26</v>
      </c>
      <c r="F18" s="43">
        <v>0</v>
      </c>
    </row>
    <row r="19" spans="1:6" ht="36" customHeight="1">
      <c r="A19" s="8">
        <v>12020100</v>
      </c>
      <c r="B19" s="55" t="s">
        <v>120</v>
      </c>
      <c r="C19" s="60">
        <v>0</v>
      </c>
      <c r="D19" s="60">
        <v>1702.26</v>
      </c>
      <c r="E19" s="1">
        <f>+D19-C19</f>
        <v>1702.26</v>
      </c>
      <c r="F19" s="2">
        <v>0</v>
      </c>
    </row>
    <row r="20" spans="1:6" ht="15" customHeight="1">
      <c r="A20" s="27">
        <v>18000000</v>
      </c>
      <c r="B20" s="28" t="s">
        <v>55</v>
      </c>
      <c r="C20" s="54">
        <f>C21</f>
        <v>0</v>
      </c>
      <c r="D20" s="54">
        <f>D21</f>
        <v>-9170</v>
      </c>
      <c r="E20" s="30">
        <f t="shared" si="0"/>
        <v>-9170</v>
      </c>
      <c r="F20" s="31">
        <v>0</v>
      </c>
    </row>
    <row r="21" spans="1:6" ht="35.25" customHeight="1">
      <c r="A21" s="45">
        <v>18040000</v>
      </c>
      <c r="B21" s="40" t="s">
        <v>63</v>
      </c>
      <c r="C21" s="49">
        <f>C22</f>
        <v>0</v>
      </c>
      <c r="D21" s="49">
        <f>D22</f>
        <v>-9170</v>
      </c>
      <c r="E21" s="42">
        <f t="shared" si="0"/>
        <v>-9170</v>
      </c>
      <c r="F21" s="43">
        <v>0</v>
      </c>
    </row>
    <row r="22" spans="1:6" ht="62.25" customHeight="1">
      <c r="A22" s="8">
        <v>18041500</v>
      </c>
      <c r="B22" s="7" t="s">
        <v>115</v>
      </c>
      <c r="C22" s="26">
        <v>0</v>
      </c>
      <c r="D22" s="26">
        <v>-9170</v>
      </c>
      <c r="E22" s="1">
        <f t="shared" si="0"/>
        <v>-9170</v>
      </c>
      <c r="F22" s="2">
        <v>0</v>
      </c>
    </row>
    <row r="23" spans="1:6" ht="12.75">
      <c r="A23" s="27">
        <v>20000000</v>
      </c>
      <c r="B23" s="28" t="s">
        <v>27</v>
      </c>
      <c r="C23" s="34">
        <f>C24+C28</f>
        <v>4148904</v>
      </c>
      <c r="D23" s="34">
        <f>D24+D28</f>
        <v>6111633.74</v>
      </c>
      <c r="E23" s="30">
        <f t="shared" si="0"/>
        <v>1962729.7400000002</v>
      </c>
      <c r="F23" s="31">
        <f aca="true" t="shared" si="1" ref="F23:F31">+D23/C23*100</f>
        <v>147.30718618700266</v>
      </c>
    </row>
    <row r="24" spans="1:6" ht="12.75">
      <c r="A24" s="27">
        <v>24000000</v>
      </c>
      <c r="B24" s="28" t="s">
        <v>91</v>
      </c>
      <c r="C24" s="54">
        <f>C25+C27</f>
        <v>85231</v>
      </c>
      <c r="D24" s="54">
        <f>D25+D27</f>
        <v>179140.52000000002</v>
      </c>
      <c r="E24" s="30">
        <f t="shared" si="0"/>
        <v>93909.52000000002</v>
      </c>
      <c r="F24" s="31">
        <f t="shared" si="1"/>
        <v>210.18235149182814</v>
      </c>
    </row>
    <row r="25" spans="1:6" ht="12" customHeight="1">
      <c r="A25" s="45">
        <v>24060000</v>
      </c>
      <c r="B25" s="46" t="s">
        <v>84</v>
      </c>
      <c r="C25" s="47">
        <f>C26</f>
        <v>5231</v>
      </c>
      <c r="D25" s="47">
        <f>D26</f>
        <v>19264.92</v>
      </c>
      <c r="E25" s="42">
        <f t="shared" si="0"/>
        <v>14033.919999999998</v>
      </c>
      <c r="F25" s="43">
        <f t="shared" si="1"/>
        <v>368.2836933664691</v>
      </c>
    </row>
    <row r="26" spans="1:6" ht="50.25" customHeight="1">
      <c r="A26" s="8">
        <v>24062100</v>
      </c>
      <c r="B26" s="7" t="s">
        <v>59</v>
      </c>
      <c r="C26" s="19">
        <v>5231</v>
      </c>
      <c r="D26" s="19">
        <v>19264.92</v>
      </c>
      <c r="E26" s="1">
        <f t="shared" si="0"/>
        <v>14033.919999999998</v>
      </c>
      <c r="F26" s="2">
        <f t="shared" si="1"/>
        <v>368.2836933664691</v>
      </c>
    </row>
    <row r="27" spans="1:6" ht="27">
      <c r="A27" s="45">
        <v>24170000</v>
      </c>
      <c r="B27" s="46" t="s">
        <v>105</v>
      </c>
      <c r="C27" s="47">
        <v>80000</v>
      </c>
      <c r="D27" s="47">
        <v>159875.6</v>
      </c>
      <c r="E27" s="42">
        <f t="shared" si="0"/>
        <v>79875.6</v>
      </c>
      <c r="F27" s="43">
        <f t="shared" si="1"/>
        <v>199.8445</v>
      </c>
    </row>
    <row r="28" spans="1:6" ht="12.75">
      <c r="A28" s="27">
        <v>25000000</v>
      </c>
      <c r="B28" s="28" t="s">
        <v>56</v>
      </c>
      <c r="C28" s="32">
        <f>C29+C33</f>
        <v>4063673</v>
      </c>
      <c r="D28" s="32">
        <f>D29+D33</f>
        <v>5932493.22</v>
      </c>
      <c r="E28" s="30">
        <f t="shared" si="0"/>
        <v>1868820.2199999997</v>
      </c>
      <c r="F28" s="31">
        <f t="shared" si="1"/>
        <v>145.98844985804712</v>
      </c>
    </row>
    <row r="29" spans="1:6" ht="36" customHeight="1">
      <c r="A29" s="45">
        <v>25010000</v>
      </c>
      <c r="B29" s="46" t="s">
        <v>32</v>
      </c>
      <c r="C29" s="47">
        <f>C30+C31+C32</f>
        <v>4063673</v>
      </c>
      <c r="D29" s="47">
        <f>D30+D31+D32</f>
        <v>4200649.77</v>
      </c>
      <c r="E29" s="42">
        <f t="shared" si="0"/>
        <v>136976.76999999955</v>
      </c>
      <c r="F29" s="43">
        <f t="shared" si="1"/>
        <v>103.3707626081134</v>
      </c>
    </row>
    <row r="30" spans="1:6" ht="22.5" customHeight="1">
      <c r="A30" s="8">
        <v>25010100</v>
      </c>
      <c r="B30" s="7" t="s">
        <v>60</v>
      </c>
      <c r="C30" s="19">
        <v>3790473</v>
      </c>
      <c r="D30" s="19">
        <v>3880467.66</v>
      </c>
      <c r="E30" s="1">
        <f t="shared" si="0"/>
        <v>89994.66000000015</v>
      </c>
      <c r="F30" s="2">
        <f t="shared" si="1"/>
        <v>102.37423297831168</v>
      </c>
    </row>
    <row r="31" spans="1:6" ht="12.75">
      <c r="A31" s="8">
        <v>25010300</v>
      </c>
      <c r="B31" s="7" t="s">
        <v>57</v>
      </c>
      <c r="C31" s="19">
        <v>273200</v>
      </c>
      <c r="D31" s="19">
        <v>302866.82</v>
      </c>
      <c r="E31" s="1">
        <f t="shared" si="0"/>
        <v>29666.820000000007</v>
      </c>
      <c r="F31" s="2">
        <f t="shared" si="1"/>
        <v>110.85901171303074</v>
      </c>
    </row>
    <row r="32" spans="1:6" ht="36.75" customHeight="1">
      <c r="A32" s="8">
        <v>25010400</v>
      </c>
      <c r="B32" s="7" t="s">
        <v>61</v>
      </c>
      <c r="C32" s="19">
        <v>0</v>
      </c>
      <c r="D32" s="19">
        <v>17315.29</v>
      </c>
      <c r="E32" s="1">
        <f t="shared" si="0"/>
        <v>17315.29</v>
      </c>
      <c r="F32" s="2">
        <v>0</v>
      </c>
    </row>
    <row r="33" spans="1:6" ht="24" customHeight="1">
      <c r="A33" s="45">
        <v>25020000</v>
      </c>
      <c r="B33" s="46" t="s">
        <v>92</v>
      </c>
      <c r="C33" s="47">
        <f>C34+C35</f>
        <v>0</v>
      </c>
      <c r="D33" s="47">
        <f>D34+D35</f>
        <v>1731843.45</v>
      </c>
      <c r="E33" s="42">
        <f t="shared" si="0"/>
        <v>1731843.45</v>
      </c>
      <c r="F33" s="43">
        <v>0</v>
      </c>
    </row>
    <row r="34" spans="1:6" ht="12.75">
      <c r="A34" s="8">
        <v>25020100</v>
      </c>
      <c r="B34" s="7" t="s">
        <v>58</v>
      </c>
      <c r="C34" s="19">
        <v>0</v>
      </c>
      <c r="D34" s="19">
        <v>1724488.67</v>
      </c>
      <c r="E34" s="1">
        <f t="shared" si="0"/>
        <v>1724488.67</v>
      </c>
      <c r="F34" s="2">
        <v>0</v>
      </c>
    </row>
    <row r="35" spans="1:6" ht="89.25">
      <c r="A35" s="8">
        <v>25020200</v>
      </c>
      <c r="B35" s="7" t="s">
        <v>116</v>
      </c>
      <c r="C35" s="19">
        <v>0</v>
      </c>
      <c r="D35" s="19">
        <v>7354.78</v>
      </c>
      <c r="E35" s="1">
        <f t="shared" si="0"/>
        <v>7354.78</v>
      </c>
      <c r="F35" s="2">
        <v>0</v>
      </c>
    </row>
    <row r="36" spans="1:6" ht="12.75">
      <c r="A36" s="27">
        <v>30000000</v>
      </c>
      <c r="B36" s="28" t="s">
        <v>99</v>
      </c>
      <c r="C36" s="32">
        <f aca="true" t="shared" si="2" ref="C36:D38">C37</f>
        <v>0</v>
      </c>
      <c r="D36" s="32">
        <f t="shared" si="2"/>
        <v>12354.65</v>
      </c>
      <c r="E36" s="30">
        <f t="shared" si="0"/>
        <v>12354.65</v>
      </c>
      <c r="F36" s="31">
        <v>0</v>
      </c>
    </row>
    <row r="37" spans="1:6" ht="14.25" customHeight="1">
      <c r="A37" s="27">
        <v>33000000</v>
      </c>
      <c r="B37" s="33" t="s">
        <v>100</v>
      </c>
      <c r="C37" s="32">
        <f t="shared" si="2"/>
        <v>0</v>
      </c>
      <c r="D37" s="32">
        <f t="shared" si="2"/>
        <v>12354.65</v>
      </c>
      <c r="E37" s="30">
        <f t="shared" si="0"/>
        <v>12354.65</v>
      </c>
      <c r="F37" s="31">
        <v>0</v>
      </c>
    </row>
    <row r="38" spans="1:6" ht="12" customHeight="1">
      <c r="A38" s="45">
        <v>33010000</v>
      </c>
      <c r="B38" s="48" t="s">
        <v>98</v>
      </c>
      <c r="C38" s="47">
        <f t="shared" si="2"/>
        <v>0</v>
      </c>
      <c r="D38" s="47">
        <f t="shared" si="2"/>
        <v>12354.65</v>
      </c>
      <c r="E38" s="42">
        <f t="shared" si="0"/>
        <v>12354.65</v>
      </c>
      <c r="F38" s="43">
        <v>0</v>
      </c>
    </row>
    <row r="39" spans="1:6" ht="63.75" customHeight="1">
      <c r="A39" s="8">
        <v>33010100</v>
      </c>
      <c r="B39" s="17" t="s">
        <v>117</v>
      </c>
      <c r="C39" s="19">
        <v>0</v>
      </c>
      <c r="D39" s="19">
        <v>12354.65</v>
      </c>
      <c r="E39" s="1">
        <f t="shared" si="0"/>
        <v>12354.65</v>
      </c>
      <c r="F39" s="2">
        <v>0</v>
      </c>
    </row>
    <row r="40" spans="1:6" ht="12.75">
      <c r="A40" s="27">
        <v>50000000</v>
      </c>
      <c r="B40" s="28" t="s">
        <v>35</v>
      </c>
      <c r="C40" s="32">
        <f>C41</f>
        <v>45000</v>
      </c>
      <c r="D40" s="32">
        <f>D41</f>
        <v>26032.82</v>
      </c>
      <c r="E40" s="30">
        <f t="shared" si="0"/>
        <v>-18967.18</v>
      </c>
      <c r="F40" s="25">
        <f aca="true" t="shared" si="3" ref="F40:F45">+D40/C40*100</f>
        <v>57.85071111111111</v>
      </c>
    </row>
    <row r="41" spans="1:6" ht="51" customHeight="1">
      <c r="A41" s="8">
        <v>50110000</v>
      </c>
      <c r="B41" s="7" t="s">
        <v>93</v>
      </c>
      <c r="C41" s="19">
        <v>45000</v>
      </c>
      <c r="D41" s="19">
        <v>26032.82</v>
      </c>
      <c r="E41" s="15">
        <f t="shared" si="0"/>
        <v>-18967.18</v>
      </c>
      <c r="F41" s="16">
        <f t="shared" si="3"/>
        <v>57.85071111111111</v>
      </c>
    </row>
    <row r="42" spans="1:6" ht="27">
      <c r="A42" s="8"/>
      <c r="B42" s="46" t="s">
        <v>102</v>
      </c>
      <c r="C42" s="49">
        <f>C16+C23+C36+C40</f>
        <v>4193904</v>
      </c>
      <c r="D42" s="49">
        <f>D16+D23+D36+D40</f>
        <v>6142553.470000001</v>
      </c>
      <c r="E42" s="50">
        <f t="shared" si="0"/>
        <v>1948649.4700000007</v>
      </c>
      <c r="F42" s="51">
        <f t="shared" si="3"/>
        <v>146.46385491894904</v>
      </c>
    </row>
    <row r="43" spans="1:6" ht="42.75">
      <c r="A43" s="8"/>
      <c r="B43" s="52" t="s">
        <v>103</v>
      </c>
      <c r="C43" s="34">
        <f>C42</f>
        <v>4193904</v>
      </c>
      <c r="D43" s="34">
        <f>D42</f>
        <v>6142553.470000001</v>
      </c>
      <c r="E43" s="35">
        <f t="shared" si="0"/>
        <v>1948649.4700000007</v>
      </c>
      <c r="F43" s="25">
        <f t="shared" si="3"/>
        <v>146.46385491894904</v>
      </c>
    </row>
    <row r="44" spans="1:6" ht="12.75">
      <c r="A44" s="7">
        <v>41035000</v>
      </c>
      <c r="B44" s="7" t="s">
        <v>101</v>
      </c>
      <c r="C44" s="26">
        <v>1662500</v>
      </c>
      <c r="D44" s="26">
        <v>1638044.37</v>
      </c>
      <c r="E44" s="15">
        <f t="shared" si="0"/>
        <v>-24455.62999999989</v>
      </c>
      <c r="F44" s="16">
        <f t="shared" si="3"/>
        <v>98.52898466165414</v>
      </c>
    </row>
    <row r="45" spans="1:6" ht="14.25">
      <c r="A45" s="27"/>
      <c r="B45" s="52" t="s">
        <v>104</v>
      </c>
      <c r="C45" s="34">
        <f>C43+C44</f>
        <v>5856404</v>
      </c>
      <c r="D45" s="34">
        <f>D43+D44</f>
        <v>7780597.840000001</v>
      </c>
      <c r="E45" s="35">
        <f t="shared" si="0"/>
        <v>1924193.8400000008</v>
      </c>
      <c r="F45" s="25">
        <f t="shared" si="3"/>
        <v>132.85623464501427</v>
      </c>
    </row>
    <row r="46" spans="1:6" ht="12.75">
      <c r="A46" s="10"/>
      <c r="B46" s="11"/>
      <c r="C46" s="12"/>
      <c r="D46" s="12"/>
      <c r="E46" s="13"/>
      <c r="F46" s="14"/>
    </row>
    <row r="47" spans="1:6" ht="12.75">
      <c r="A47" s="10"/>
      <c r="B47" s="11"/>
      <c r="C47" s="12"/>
      <c r="D47" s="12"/>
      <c r="E47" s="13"/>
      <c r="F47" s="14"/>
    </row>
    <row r="48" spans="1:6" ht="12.75">
      <c r="A48" s="10"/>
      <c r="B48" s="11"/>
      <c r="C48" s="12"/>
      <c r="D48" s="12"/>
      <c r="E48" s="13"/>
      <c r="F48" s="14"/>
    </row>
    <row r="49" spans="3:4" ht="12.75">
      <c r="C49" s="20"/>
      <c r="D49" s="20"/>
    </row>
    <row r="50" spans="2:4" ht="12.75">
      <c r="B50" s="4"/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  <row r="63" spans="3:4" ht="12.75">
      <c r="C63" s="20"/>
      <c r="D63" s="20"/>
    </row>
    <row r="64" spans="3:4" ht="12.75">
      <c r="C64" s="20"/>
      <c r="D64" s="20"/>
    </row>
    <row r="65" spans="3:4" ht="12.75">
      <c r="C65" s="20"/>
      <c r="D65" s="20"/>
    </row>
    <row r="66" spans="3:4" ht="12.75">
      <c r="C66" s="20"/>
      <c r="D66" s="20"/>
    </row>
    <row r="67" spans="3:4" ht="12.75">
      <c r="C67" s="20"/>
      <c r="D67" s="20"/>
    </row>
    <row r="68" spans="3:4" ht="12.75">
      <c r="C68" s="20"/>
      <c r="D68" s="20"/>
    </row>
    <row r="69" spans="3:4" ht="12.75">
      <c r="C69" s="20"/>
      <c r="D69" s="20"/>
    </row>
    <row r="70" spans="3:4" ht="12.75">
      <c r="C70" s="20"/>
      <c r="D70" s="20"/>
    </row>
    <row r="71" spans="3:4" ht="12.75">
      <c r="C71" s="20"/>
      <c r="D71" s="20"/>
    </row>
    <row r="72" spans="3:4" ht="12.75">
      <c r="C72" s="20"/>
      <c r="D72" s="20"/>
    </row>
    <row r="73" spans="3:4" ht="12.75">
      <c r="C73" s="20"/>
      <c r="D73" s="20"/>
    </row>
    <row r="74" spans="3:4" ht="12.75">
      <c r="C74" s="20"/>
      <c r="D74" s="20"/>
    </row>
    <row r="75" spans="3:4" ht="12.75">
      <c r="C75" s="20"/>
      <c r="D75" s="20"/>
    </row>
    <row r="76" spans="3:4" ht="12.75">
      <c r="C76" s="20"/>
      <c r="D76" s="20"/>
    </row>
    <row r="77" spans="3:4" ht="12.75">
      <c r="C77" s="20"/>
      <c r="D77" s="20"/>
    </row>
    <row r="78" spans="3:4" ht="12.75">
      <c r="C78" s="20"/>
      <c r="D78" s="20"/>
    </row>
    <row r="79" spans="3:4" ht="12.75">
      <c r="C79" s="20"/>
      <c r="D79" s="20"/>
    </row>
    <row r="80" spans="3:4" ht="12.75">
      <c r="C80" s="20"/>
      <c r="D80" s="20"/>
    </row>
    <row r="81" spans="3:4" ht="12.75">
      <c r="C81" s="20"/>
      <c r="D81" s="20"/>
    </row>
    <row r="82" spans="3:4" ht="12.75">
      <c r="C82" s="20"/>
      <c r="D82" s="20"/>
    </row>
    <row r="83" spans="3:4" ht="12.75">
      <c r="C83" s="20"/>
      <c r="D83" s="20"/>
    </row>
    <row r="84" spans="3:4" ht="12.75">
      <c r="C84" s="20"/>
      <c r="D84" s="20"/>
    </row>
    <row r="85" spans="3:4" ht="12.75">
      <c r="C85" s="20"/>
      <c r="D85" s="20"/>
    </row>
    <row r="86" spans="3:4" ht="12.75">
      <c r="C86" s="20"/>
      <c r="D86" s="20"/>
    </row>
    <row r="87" spans="3:4" ht="12.75">
      <c r="C87" s="20"/>
      <c r="D87" s="20"/>
    </row>
    <row r="88" spans="3:4" ht="12.75">
      <c r="C88" s="20"/>
      <c r="D88" s="20"/>
    </row>
    <row r="89" spans="3:4" ht="12.75">
      <c r="C89" s="20"/>
      <c r="D89" s="20"/>
    </row>
    <row r="90" spans="3:4" ht="12.75">
      <c r="C90" s="20"/>
      <c r="D90" s="20"/>
    </row>
    <row r="91" spans="3:4" ht="12.75">
      <c r="C91" s="20"/>
      <c r="D91" s="20"/>
    </row>
    <row r="92" spans="3:4" ht="12.75">
      <c r="C92" s="20"/>
      <c r="D92" s="20"/>
    </row>
    <row r="93" spans="3:4" ht="12.75">
      <c r="C93" s="20"/>
      <c r="D93" s="20"/>
    </row>
  </sheetData>
  <sheetProtection/>
  <mergeCells count="12">
    <mergeCell ref="A14:A15"/>
    <mergeCell ref="A12:A13"/>
    <mergeCell ref="C12:F13"/>
    <mergeCell ref="C14:C15"/>
    <mergeCell ref="D14:D15"/>
    <mergeCell ref="E14:E15"/>
    <mergeCell ref="B12:B13"/>
    <mergeCell ref="B14:B15"/>
    <mergeCell ref="F14:F15"/>
    <mergeCell ref="B8:F8"/>
    <mergeCell ref="B9:F9"/>
    <mergeCell ref="C10:E10"/>
  </mergeCells>
  <conditionalFormatting sqref="C16:D16">
    <cfRule type="expression" priority="1" dxfId="0" stopIfTrue="1">
      <formula>($C16=999)</formula>
    </cfRule>
    <cfRule type="expression" priority="2" dxfId="1" stopIfTrue="1">
      <formula>MOD(ROW(),2)=1</formula>
    </cfRule>
  </conditionalFormatting>
  <conditionalFormatting sqref="C20:D20 C22:D22 C44:D44 C24:D41">
    <cfRule type="expression" priority="3" dxfId="0" stopIfTrue="1">
      <formula>($C20=999)</formula>
    </cfRule>
    <cfRule type="expression" priority="4" dxfId="2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2016-01-19T09:42:18Z</cp:lastPrinted>
  <dcterms:created xsi:type="dcterms:W3CDTF">2015-04-15T06:48:28Z</dcterms:created>
  <dcterms:modified xsi:type="dcterms:W3CDTF">2016-01-19T09:43:25Z</dcterms:modified>
  <cp:category/>
  <cp:version/>
  <cp:contentType/>
  <cp:contentStatus/>
</cp:coreProperties>
</file>